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istente.investiga\Downloads\"/>
    </mc:Choice>
  </mc:AlternateContent>
  <xr:revisionPtr revIDLastSave="0" documentId="13_ncr:1_{98066E1F-21C6-468C-B8B9-D69A4A90E12F}" xr6:coauthVersionLast="47" xr6:coauthVersionMax="47" xr10:uidLastSave="{00000000-0000-0000-0000-000000000000}"/>
  <bookViews>
    <workbookView xWindow="-105" yWindow="0" windowWidth="14610" windowHeight="15585" xr2:uid="{7323F7E9-D7E7-454A-955A-F9A9EC06379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" i="1" l="1"/>
  <c r="G7" i="1"/>
  <c r="G6" i="1"/>
  <c r="G5" i="1"/>
  <c r="G4" i="1"/>
  <c r="E7" i="1"/>
  <c r="E6" i="1"/>
  <c r="E3" i="1"/>
  <c r="E5" i="1"/>
  <c r="D7" i="1"/>
  <c r="D4" i="1"/>
  <c r="D3" i="1"/>
  <c r="C9" i="1"/>
  <c r="F9" i="1"/>
  <c r="G9" i="1" l="1"/>
  <c r="E9" i="1"/>
  <c r="D9" i="1"/>
</calcChain>
</file>

<file path=xl/sharedStrings.xml><?xml version="1.0" encoding="utf-8"?>
<sst xmlns="http://schemas.openxmlformats.org/spreadsheetml/2006/main" count="15" uniqueCount="15">
  <si>
    <t>precio links</t>
  </si>
  <si>
    <t>Grabadora</t>
  </si>
  <si>
    <t>neumi</t>
  </si>
  <si>
    <t>Extensión De Uso Pesado De 3 Salidas Espaciadas P/T 7.6 M</t>
  </si>
  <si>
    <t>Set de 3 Spot LED Riel Cil 12w Luz Calida Just Home Collection</t>
  </si>
  <si>
    <t>Luces Mini Par Recargables 12 Rgb Inalámbricas</t>
  </si>
  <si>
    <t>Total</t>
  </si>
  <si>
    <t>unidades</t>
  </si>
  <si>
    <t>TRM 15 SEP</t>
  </si>
  <si>
    <t xml:space="preserve">TRABAJARE CON </t>
  </si>
  <si>
    <t>Cotización DATAWARE</t>
  </si>
  <si>
    <t>Cotización DISGRAFICA</t>
  </si>
  <si>
    <t>Cotización SHEL</t>
  </si>
  <si>
    <t>TELA</t>
  </si>
  <si>
    <t>sergio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</si>
</sst>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44" fontId="0" fillId="0" borderId="1" xfId="1" applyFont="1" applyBorder="1"/>
    <xf numFmtId="44" fontId="0" fillId="0" borderId="0" xfId="1" applyFont="1"/>
    <xf numFmtId="44" fontId="0" fillId="2" borderId="1" xfId="1" applyFont="1" applyFill="1" applyBorder="1"/>
    <xf numFmtId="2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8E6A-CFC0-4484-AD40-30BACEB1F54A}">
  <dimension ref="A2:I17"/>
  <sheetViews>
    <sheetView tabSelected="1" workbookViewId="0">
      <selection activeCell="D12" sqref="D12"/>
    </sheetView>
  </sheetViews>
  <sheetFormatPr baseColWidth="10" defaultRowHeight="15" x14ac:dyDescent="0.25"/>
  <cols>
    <col min="1" max="1" width="26.140625" customWidth="1"/>
    <col min="3" max="3" width="20.42578125" bestFit="1" customWidth="1"/>
    <col min="4" max="4" width="21.28515625" bestFit="1" customWidth="1"/>
    <col min="5" max="5" width="14.5703125" bestFit="1" customWidth="1"/>
    <col min="6" max="6" width="13.5703125" bestFit="1" customWidth="1"/>
    <col min="7" max="7" width="14.5703125" bestFit="1" customWidth="1"/>
  </cols>
  <sheetData>
    <row r="2" spans="1:9" x14ac:dyDescent="0.25">
      <c r="B2" t="s">
        <v>7</v>
      </c>
      <c r="C2" t="s">
        <v>10</v>
      </c>
      <c r="D2" t="s">
        <v>11</v>
      </c>
      <c r="E2" t="s">
        <v>12</v>
      </c>
      <c r="F2" t="s">
        <v>14</v>
      </c>
      <c r="G2" t="s">
        <v>0</v>
      </c>
      <c r="I2" s="6">
        <v>1.19</v>
      </c>
    </row>
    <row r="3" spans="1:9" x14ac:dyDescent="0.25">
      <c r="A3" s="1" t="s">
        <v>1</v>
      </c>
      <c r="B3" s="2">
        <v>1</v>
      </c>
      <c r="C3" s="3">
        <v>1047200</v>
      </c>
      <c r="D3" s="3">
        <f>870000*$I$2</f>
        <v>1035300</v>
      </c>
      <c r="E3" s="3">
        <f>1200000*1.19</f>
        <v>1428000</v>
      </c>
      <c r="F3" s="3"/>
      <c r="G3" s="3">
        <v>845500</v>
      </c>
    </row>
    <row r="4" spans="1:9" x14ac:dyDescent="0.25">
      <c r="A4" s="1" t="s">
        <v>2</v>
      </c>
      <c r="B4" s="2">
        <v>3</v>
      </c>
      <c r="C4" s="3">
        <v>892500</v>
      </c>
      <c r="D4" s="3">
        <f>630000*I2</f>
        <v>749700</v>
      </c>
      <c r="E4" s="3"/>
      <c r="F4" s="3"/>
      <c r="G4" s="3">
        <f>B4*51.99*D12</f>
        <v>499104</v>
      </c>
    </row>
    <row r="5" spans="1:9" ht="45" x14ac:dyDescent="0.25">
      <c r="A5" s="1" t="s">
        <v>3</v>
      </c>
      <c r="B5" s="2">
        <v>2</v>
      </c>
      <c r="C5" s="3">
        <v>523600</v>
      </c>
      <c r="D5" s="5"/>
      <c r="E5" s="3">
        <f>450000*I2</f>
        <v>535500</v>
      </c>
      <c r="F5" s="3"/>
      <c r="G5" s="3">
        <f>B5*181900</f>
        <v>363800</v>
      </c>
    </row>
    <row r="6" spans="1:9" ht="45" x14ac:dyDescent="0.25">
      <c r="A6" s="1" t="s">
        <v>4</v>
      </c>
      <c r="B6" s="2">
        <v>2</v>
      </c>
      <c r="C6" s="3">
        <v>583100</v>
      </c>
      <c r="D6" s="5"/>
      <c r="E6" s="3">
        <f>460000*1.19</f>
        <v>547400</v>
      </c>
      <c r="F6" s="3"/>
      <c r="G6" s="3">
        <f>B6*199900</f>
        <v>399800</v>
      </c>
    </row>
    <row r="7" spans="1:9" ht="30" x14ac:dyDescent="0.25">
      <c r="A7" s="1" t="s">
        <v>5</v>
      </c>
      <c r="B7" s="2">
        <v>3</v>
      </c>
      <c r="C7" s="3">
        <v>785400</v>
      </c>
      <c r="D7" s="3">
        <f>750000*I2</f>
        <v>892500</v>
      </c>
      <c r="E7" s="3">
        <f>765000*I2</f>
        <v>910350</v>
      </c>
      <c r="F7" s="3"/>
      <c r="G7" s="3">
        <f>164990*B7</f>
        <v>494970</v>
      </c>
    </row>
    <row r="8" spans="1:9" x14ac:dyDescent="0.25">
      <c r="A8" s="1" t="s">
        <v>13</v>
      </c>
      <c r="B8" s="2">
        <v>10</v>
      </c>
      <c r="C8" s="3"/>
      <c r="D8" s="3"/>
      <c r="E8" s="3"/>
      <c r="F8" s="3">
        <v>37000</v>
      </c>
      <c r="G8" s="3">
        <f>F8*B8</f>
        <v>370000</v>
      </c>
    </row>
    <row r="9" spans="1:9" x14ac:dyDescent="0.25">
      <c r="A9" s="1" t="s">
        <v>6</v>
      </c>
      <c r="B9" s="2"/>
      <c r="C9" s="3">
        <f>SUM(C3:C7)</f>
        <v>3831800</v>
      </c>
      <c r="D9" s="3">
        <f t="shared" ref="D9:G9" si="0">SUM(D3:D7)</f>
        <v>2677500</v>
      </c>
      <c r="E9" s="3">
        <f t="shared" si="0"/>
        <v>3421250</v>
      </c>
      <c r="F9" s="2">
        <f t="shared" si="0"/>
        <v>0</v>
      </c>
      <c r="G9" s="5">
        <f>SUM(G3:G8)</f>
        <v>2973174</v>
      </c>
    </row>
    <row r="11" spans="1:9" x14ac:dyDescent="0.25">
      <c r="B11" s="2"/>
      <c r="C11" s="2"/>
      <c r="D11" s="2" t="s">
        <v>9</v>
      </c>
    </row>
    <row r="12" spans="1:9" x14ac:dyDescent="0.25">
      <c r="B12" s="2" t="s">
        <v>8</v>
      </c>
      <c r="C12" s="3">
        <v>3097</v>
      </c>
      <c r="D12" s="3">
        <v>3200</v>
      </c>
    </row>
    <row r="17" spans="3:3" x14ac:dyDescent="0.25">
      <c r="C17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Uribe Restrepo</dc:creator>
  <cp:lastModifiedBy>Simon Uribe Restrepo</cp:lastModifiedBy>
  <dcterms:created xsi:type="dcterms:W3CDTF">2026-09-15T13:23:00Z</dcterms:created>
  <dcterms:modified xsi:type="dcterms:W3CDTF">2026-10-16T20:36:52Z</dcterms:modified>
</cp:coreProperties>
</file>